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ass\Desktop\"/>
    </mc:Choice>
  </mc:AlternateContent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63" i="1" l="1"/>
  <c r="C57" i="1"/>
  <c r="C59" i="1" l="1"/>
  <c r="C62" i="1" l="1"/>
  <c r="C20" i="1"/>
  <c r="C38" i="1" l="1"/>
  <c r="C40" i="1" l="1"/>
  <c r="C61" i="1" l="1"/>
  <c r="C60" i="1"/>
  <c r="C58" i="1"/>
  <c r="C53" i="1" l="1"/>
  <c r="C51" i="1" l="1"/>
  <c r="B55" i="1" l="1"/>
  <c r="C50" i="1" l="1"/>
  <c r="B49" i="1"/>
  <c r="C48" i="1"/>
  <c r="B47" i="1"/>
  <c r="C15" i="1" l="1"/>
  <c r="C11" i="1" l="1"/>
  <c r="C26" i="1" l="1"/>
  <c r="C30" i="1"/>
  <c r="C19" i="1"/>
  <c r="C6" i="1" l="1"/>
  <c r="C21" i="1"/>
  <c r="C25" i="1" l="1"/>
  <c r="C44" i="1" l="1"/>
  <c r="C43" i="1"/>
  <c r="C42" i="1"/>
  <c r="C41" i="1"/>
  <c r="C39" i="1"/>
  <c r="C37" i="1"/>
  <c r="C36" i="1"/>
  <c r="C35" i="1"/>
  <c r="C34" i="1"/>
  <c r="C33" i="1"/>
  <c r="C32" i="1"/>
  <c r="C31" i="1"/>
  <c r="C29" i="1"/>
  <c r="C28" i="1"/>
  <c r="C27" i="1"/>
  <c r="C24" i="1"/>
  <c r="C23" i="1"/>
  <c r="C22" i="1"/>
  <c r="C18" i="1"/>
  <c r="C17" i="1"/>
  <c r="C16" i="1"/>
  <c r="C14" i="1"/>
  <c r="C13" i="1"/>
  <c r="C12" i="1"/>
  <c r="C10" i="1"/>
  <c r="C9" i="1"/>
  <c r="C8" i="1"/>
  <c r="C7" i="1"/>
  <c r="C5" i="1"/>
  <c r="C4" i="1"/>
  <c r="C3" i="1"/>
</calcChain>
</file>

<file path=xl/sharedStrings.xml><?xml version="1.0" encoding="utf-8"?>
<sst xmlns="http://schemas.openxmlformats.org/spreadsheetml/2006/main" count="245" uniqueCount="206">
  <si>
    <t>1 Conference Ctr. Way</t>
  </si>
  <si>
    <t>Amherst, MA</t>
  </si>
  <si>
    <t>01003</t>
  </si>
  <si>
    <t>Umass Amherst</t>
  </si>
  <si>
    <t>57 River Rd</t>
  </si>
  <si>
    <t>Andover, MA</t>
  </si>
  <si>
    <t>01810</t>
  </si>
  <si>
    <t>Greater Lawrence Tech School</t>
  </si>
  <si>
    <t>1 Government Center</t>
  </si>
  <si>
    <t>Boston, MA</t>
  </si>
  <si>
    <t>02010</t>
  </si>
  <si>
    <t>Government Center</t>
  </si>
  <si>
    <t>Braintree, MA</t>
  </si>
  <si>
    <t>02184</t>
  </si>
  <si>
    <t>Murphy, Lamere and Murphy</t>
  </si>
  <si>
    <t>45 Shawmut Road</t>
  </si>
  <si>
    <t>Canton, MA</t>
  </si>
  <si>
    <t>02021</t>
  </si>
  <si>
    <t>District Attorney Office</t>
  </si>
  <si>
    <t>2173 Route 28</t>
  </si>
  <si>
    <t>Chatham, MA</t>
  </si>
  <si>
    <t>02633</t>
  </si>
  <si>
    <t>150 School St</t>
  </si>
  <si>
    <t>Clinton, MA</t>
  </si>
  <si>
    <t>01510</t>
  </si>
  <si>
    <t>Clinton Adult Learning Ctr.</t>
  </si>
  <si>
    <t>Buena Vista St.</t>
  </si>
  <si>
    <t>Devens, MA</t>
  </si>
  <si>
    <t>01433</t>
  </si>
  <si>
    <t>Fort Devens</t>
  </si>
  <si>
    <t>1 Jackson Rd</t>
  </si>
  <si>
    <t>01434</t>
  </si>
  <si>
    <t>27 Andrews Pkwy</t>
  </si>
  <si>
    <t>Spring Hill Suites</t>
  </si>
  <si>
    <t>373 Elsbree St.</t>
  </si>
  <si>
    <t>Fall River, MA</t>
  </si>
  <si>
    <t>02720</t>
  </si>
  <si>
    <t>Diman Regional</t>
  </si>
  <si>
    <t>350 Quaker Rd</t>
  </si>
  <si>
    <t>Falmouth, MA</t>
  </si>
  <si>
    <t>02556</t>
  </si>
  <si>
    <t>Sea Crest Hotel</t>
  </si>
  <si>
    <t>147 Pond St</t>
  </si>
  <si>
    <t>Franklin,  MA</t>
  </si>
  <si>
    <t>02038</t>
  </si>
  <si>
    <t>Tri County Regional</t>
  </si>
  <si>
    <t>350 Lincoln St.</t>
  </si>
  <si>
    <t>Hingham, MA</t>
  </si>
  <si>
    <t>02043</t>
  </si>
  <si>
    <t>X2 Development Corp.</t>
  </si>
  <si>
    <t>35 Scudder Drive</t>
  </si>
  <si>
    <t>Hyannis, MA</t>
  </si>
  <si>
    <t>02601</t>
  </si>
  <si>
    <t>Hyannis Resort &amp; Conference Ctr</t>
  </si>
  <si>
    <t>350 Trolley Line Blvd</t>
  </si>
  <si>
    <t>Ledyard ,CT</t>
  </si>
  <si>
    <t>06339</t>
  </si>
  <si>
    <t>Foxwoods Resort Casino</t>
  </si>
  <si>
    <t>181 Boston Road</t>
  </si>
  <si>
    <t>Marlborough, MA</t>
  </si>
  <si>
    <t>01752</t>
  </si>
  <si>
    <t>Best Western Royal Plaza Hotel</t>
  </si>
  <si>
    <t>215 Fitchburg St</t>
  </si>
  <si>
    <t>Assabet Valley Tech School</t>
  </si>
  <si>
    <t>420 Lakeside Ave</t>
  </si>
  <si>
    <t>11 Beaver St</t>
  </si>
  <si>
    <t>Milford, MA</t>
  </si>
  <si>
    <t>01757</t>
  </si>
  <si>
    <t>Double Tree Inn</t>
  </si>
  <si>
    <t>1121 Ashley Blvd</t>
  </si>
  <si>
    <t>New Bedford, MA</t>
  </si>
  <si>
    <t>02745</t>
  </si>
  <si>
    <t>New Bedford Regional Voc School</t>
  </si>
  <si>
    <t>1897 Washington St.</t>
  </si>
  <si>
    <t>Newton, MA</t>
  </si>
  <si>
    <t>02466</t>
  </si>
  <si>
    <t>190 Vanderbilt Avenue</t>
  </si>
  <si>
    <t>Norwood, MA</t>
  </si>
  <si>
    <t>02062</t>
  </si>
  <si>
    <t>1000 Marriott Drive</t>
  </si>
  <si>
    <t>Quincy, MA</t>
  </si>
  <si>
    <t>02169</t>
  </si>
  <si>
    <t>Boston Marriot - Quincy</t>
  </si>
  <si>
    <t>476 North Avenue</t>
  </si>
  <si>
    <t>Rochester, MA</t>
  </si>
  <si>
    <t>02770</t>
  </si>
  <si>
    <t>Old Colony</t>
  </si>
  <si>
    <t>250 Foundry St</t>
  </si>
  <si>
    <t>South Easton, MA</t>
  </si>
  <si>
    <t>02375</t>
  </si>
  <si>
    <t>940 County St.</t>
  </si>
  <si>
    <t>Taunton, MA</t>
  </si>
  <si>
    <t>02780</t>
  </si>
  <si>
    <t>Bristol Plymouth Tech School</t>
  </si>
  <si>
    <t>65 Pleasant St</t>
  </si>
  <si>
    <t>Upton, MA</t>
  </si>
  <si>
    <t>01568</t>
  </si>
  <si>
    <t>Blackstone Valley Tech School</t>
  </si>
  <si>
    <t xml:space="preserve">2000 Post Rd. </t>
  </si>
  <si>
    <t>Warwick, RI</t>
  </si>
  <si>
    <t>02886</t>
  </si>
  <si>
    <t>T.F. Green Airport</t>
  </si>
  <si>
    <t xml:space="preserve">100 Littleton Rd. </t>
  </si>
  <si>
    <t>Westford, MA</t>
  </si>
  <si>
    <t>01886</t>
  </si>
  <si>
    <t>Nashoba Valley Tech High School</t>
  </si>
  <si>
    <t>1 College St</t>
  </si>
  <si>
    <t>Worcester, MA</t>
  </si>
  <si>
    <t>01610</t>
  </si>
  <si>
    <t xml:space="preserve">College of the Holy Cross </t>
  </si>
  <si>
    <t>Street Address</t>
  </si>
  <si>
    <t>City, State</t>
  </si>
  <si>
    <t>Zip</t>
  </si>
  <si>
    <t>Location</t>
  </si>
  <si>
    <t>One Way</t>
  </si>
  <si>
    <t>Round Trip</t>
  </si>
  <si>
    <t>Wequassett Resort</t>
  </si>
  <si>
    <t>Woodland Golf Club</t>
  </si>
  <si>
    <t>South East Regional Tech</t>
  </si>
  <si>
    <t>Malden MA</t>
  </si>
  <si>
    <t>DESE</t>
  </si>
  <si>
    <t>75 Pleasant Street</t>
  </si>
  <si>
    <t>02148</t>
  </si>
  <si>
    <t>Logan Airport</t>
  </si>
  <si>
    <t>Hanover, MA</t>
  </si>
  <si>
    <t>476 Webster St.</t>
  </si>
  <si>
    <t>02339</t>
  </si>
  <si>
    <t>122 Harborside Drive</t>
  </si>
  <si>
    <t>02128</t>
  </si>
  <si>
    <t>Health Care Learning Network</t>
  </si>
  <si>
    <t>33 Forge Parkway</t>
  </si>
  <si>
    <t>135 Marion Road</t>
  </si>
  <si>
    <t>Mattapoisett, MA</t>
  </si>
  <si>
    <t>02739</t>
  </si>
  <si>
    <t>Old Rochester HS</t>
  </si>
  <si>
    <t>31 Hampshire Street</t>
  </si>
  <si>
    <t>Mansfield, MA</t>
  </si>
  <si>
    <t>Holiday Inn</t>
  </si>
  <si>
    <t>02048</t>
  </si>
  <si>
    <t>80 Haven Street</t>
  </si>
  <si>
    <t>Dedham, MA</t>
  </si>
  <si>
    <t>02026</t>
  </si>
  <si>
    <t>MIT Endicott House (Rotary Mtg.)</t>
  </si>
  <si>
    <t>MIAA / MSSAA</t>
  </si>
  <si>
    <t>South Shore Tech</t>
  </si>
  <si>
    <t>Trip #</t>
  </si>
  <si>
    <t>1082 Davol Street</t>
  </si>
  <si>
    <t>SABES - BCC</t>
  </si>
  <si>
    <t>Member Town Middle Schools</t>
  </si>
  <si>
    <t>143 S Franklin St</t>
  </si>
  <si>
    <t>02343</t>
  </si>
  <si>
    <t>Holbrook Middle School</t>
  </si>
  <si>
    <t>451 Central Ave</t>
  </si>
  <si>
    <t>02186</t>
  </si>
  <si>
    <t>Milton Middle School</t>
  </si>
  <si>
    <t>55 Pecunit St</t>
  </si>
  <si>
    <t>Canton Middle School</t>
  </si>
  <si>
    <t>850 High Street</t>
  </si>
  <si>
    <t>Westwood, MA</t>
  </si>
  <si>
    <t>Holbrook, MA</t>
  </si>
  <si>
    <t>Milton, MA</t>
  </si>
  <si>
    <t>02090</t>
  </si>
  <si>
    <t>Westwood Middle School</t>
  </si>
  <si>
    <t>255 High Street</t>
  </si>
  <si>
    <t>Randolph, MA</t>
  </si>
  <si>
    <t>02368</t>
  </si>
  <si>
    <t>Randolph Middle School</t>
  </si>
  <si>
    <t>Dedham Middle School</t>
  </si>
  <si>
    <t>Avon Middle School</t>
  </si>
  <si>
    <t>East Braintree Middle School</t>
  </si>
  <si>
    <t>South Braintree Middle School</t>
  </si>
  <si>
    <t>70 Witing Ave</t>
  </si>
  <si>
    <t>Avon, MA</t>
  </si>
  <si>
    <t>Norwood (Coakley) Middle School</t>
  </si>
  <si>
    <t>1315 Washington St</t>
  </si>
  <si>
    <t>305 River St.</t>
  </si>
  <si>
    <t>232 Peach Street</t>
  </si>
  <si>
    <t>285 West Main St.</t>
  </si>
  <si>
    <t>02322</t>
  </si>
  <si>
    <t>Member Town High Schools</t>
  </si>
  <si>
    <t>900 Washington St</t>
  </si>
  <si>
    <t>Canton High School</t>
  </si>
  <si>
    <t>245 Nichols Street</t>
  </si>
  <si>
    <t>Norwood High School</t>
  </si>
  <si>
    <t>25 Gile Road</t>
  </si>
  <si>
    <t>Milton High School</t>
  </si>
  <si>
    <t>700 Myles Standish Blvd.</t>
  </si>
  <si>
    <t>Holiday Inn, Taunton</t>
  </si>
  <si>
    <t>100 Maple Ave</t>
  </si>
  <si>
    <t>Shrewsbury, MA</t>
  </si>
  <si>
    <t>MASPA Meetings</t>
  </si>
  <si>
    <t>50 Braintree Hill Office Park</t>
  </si>
  <si>
    <t>Patriot Place</t>
  </si>
  <si>
    <t>Foxboro, MA</t>
  </si>
  <si>
    <t>02035</t>
  </si>
  <si>
    <t>Randolph High School</t>
  </si>
  <si>
    <t>70 Memorial Parkway</t>
  </si>
  <si>
    <t>NVCC / ESOL location site</t>
  </si>
  <si>
    <t>140 Whiting Ave</t>
  </si>
  <si>
    <t>Dedham High School</t>
  </si>
  <si>
    <t>REVISED 5/24/2016</t>
  </si>
  <si>
    <t>Braintree High School</t>
  </si>
  <si>
    <t xml:space="preserve">128 Town St, </t>
  </si>
  <si>
    <t>Westwood High School</t>
  </si>
  <si>
    <t>200 Nahatan St</t>
  </si>
  <si>
    <t>, Westwood,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</si>
</sst>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" fillId="0" borderId="1" xfId="0" applyFont="1" applyFill="1" applyBorder="1" applyProtection="1"/>
    <xf numFmtId="49" fontId="1" fillId="0" borderId="1" xfId="0" quotePrefix="1" applyNumberFormat="1" applyFont="1" applyFill="1" applyBorder="1" applyAlignment="1" applyProtection="1">
      <alignment horizontal="center"/>
    </xf>
    <xf numFmtId="0" fontId="3" fillId="0" borderId="0" xfId="0" applyFont="1"/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zoomScaleNormal="100" workbookViewId="0">
      <selection activeCell="K54" sqref="K54"/>
    </sheetView>
  </sheetViews>
  <sheetFormatPr defaultRowHeight="15" x14ac:dyDescent="0.25"/>
  <cols>
    <col min="1" max="1" width="7.28515625" style="2" customWidth="1"/>
    <col min="3" max="3" width="11.85546875" customWidth="1"/>
    <col min="4" max="4" width="20.140625" bestFit="1" customWidth="1"/>
    <col min="5" max="5" width="16.42578125" bestFit="1" customWidth="1"/>
    <col min="7" max="7" width="30" bestFit="1" customWidth="1"/>
  </cols>
  <sheetData>
    <row r="1" spans="1:7" x14ac:dyDescent="0.25">
      <c r="D1" s="10" t="s">
        <v>200</v>
      </c>
      <c r="E1" s="11"/>
      <c r="F1" s="12"/>
    </row>
    <row r="2" spans="1:7" ht="27" customHeight="1" x14ac:dyDescent="0.25">
      <c r="A2" s="1" t="s">
        <v>145</v>
      </c>
      <c r="B2" s="2" t="s">
        <v>114</v>
      </c>
      <c r="C2" s="2" t="s">
        <v>115</v>
      </c>
      <c r="D2" s="2" t="s">
        <v>110</v>
      </c>
      <c r="E2" s="2" t="s">
        <v>111</v>
      </c>
      <c r="F2" s="2" t="s">
        <v>112</v>
      </c>
      <c r="G2" s="2" t="s">
        <v>113</v>
      </c>
    </row>
    <row r="3" spans="1:7" ht="20.100000000000001" customHeight="1" x14ac:dyDescent="0.25">
      <c r="A3" s="3">
        <v>1</v>
      </c>
      <c r="B3" s="4">
        <v>97.05</v>
      </c>
      <c r="C3" s="4">
        <f>+B3*2</f>
        <v>194.1</v>
      </c>
      <c r="D3" s="5" t="s">
        <v>0</v>
      </c>
      <c r="E3" s="5" t="s">
        <v>1</v>
      </c>
      <c r="F3" s="6" t="s">
        <v>2</v>
      </c>
      <c r="G3" s="5" t="s">
        <v>3</v>
      </c>
    </row>
    <row r="4" spans="1:7" ht="20.100000000000001" customHeight="1" x14ac:dyDescent="0.25">
      <c r="A4" s="3">
        <v>2</v>
      </c>
      <c r="B4" s="4">
        <v>46.51</v>
      </c>
      <c r="C4" s="4">
        <f t="shared" ref="C4:C44" si="0">+B4*2</f>
        <v>93.02</v>
      </c>
      <c r="D4" s="5" t="s">
        <v>4</v>
      </c>
      <c r="E4" s="5" t="s">
        <v>5</v>
      </c>
      <c r="F4" s="6" t="s">
        <v>6</v>
      </c>
      <c r="G4" s="5" t="s">
        <v>7</v>
      </c>
    </row>
    <row r="5" spans="1:7" ht="20.100000000000001" customHeight="1" x14ac:dyDescent="0.25">
      <c r="A5" s="3">
        <v>3</v>
      </c>
      <c r="B5" s="4">
        <v>18.22</v>
      </c>
      <c r="C5" s="4">
        <f t="shared" si="0"/>
        <v>36.44</v>
      </c>
      <c r="D5" s="5" t="s">
        <v>8</v>
      </c>
      <c r="E5" s="5" t="s">
        <v>9</v>
      </c>
      <c r="F5" s="6" t="s">
        <v>10</v>
      </c>
      <c r="G5" s="5" t="s">
        <v>11</v>
      </c>
    </row>
    <row r="6" spans="1:7" ht="20.100000000000001" customHeight="1" x14ac:dyDescent="0.25">
      <c r="A6" s="3">
        <v>4</v>
      </c>
      <c r="B6" s="4">
        <v>20.97</v>
      </c>
      <c r="C6" s="4">
        <f t="shared" si="0"/>
        <v>41.94</v>
      </c>
      <c r="D6" s="5" t="s">
        <v>127</v>
      </c>
      <c r="E6" s="5" t="s">
        <v>9</v>
      </c>
      <c r="F6" s="6" t="s">
        <v>128</v>
      </c>
      <c r="G6" s="5" t="s">
        <v>123</v>
      </c>
    </row>
    <row r="7" spans="1:7" ht="20.100000000000001" customHeight="1" x14ac:dyDescent="0.25">
      <c r="A7" s="3">
        <v>5</v>
      </c>
      <c r="B7" s="4">
        <v>7.7</v>
      </c>
      <c r="C7" s="4">
        <f t="shared" si="0"/>
        <v>15.4</v>
      </c>
      <c r="D7" s="5" t="s">
        <v>191</v>
      </c>
      <c r="E7" s="5" t="s">
        <v>12</v>
      </c>
      <c r="F7" s="6" t="s">
        <v>13</v>
      </c>
      <c r="G7" s="5" t="s">
        <v>14</v>
      </c>
    </row>
    <row r="8" spans="1:7" ht="20.100000000000001" customHeight="1" x14ac:dyDescent="0.25">
      <c r="A8" s="3">
        <v>6</v>
      </c>
      <c r="B8" s="4">
        <v>3.48</v>
      </c>
      <c r="C8" s="4">
        <f t="shared" si="0"/>
        <v>6.96</v>
      </c>
      <c r="D8" s="5" t="s">
        <v>15</v>
      </c>
      <c r="E8" s="5" t="s">
        <v>16</v>
      </c>
      <c r="F8" s="6" t="s">
        <v>17</v>
      </c>
      <c r="G8" s="5" t="s">
        <v>18</v>
      </c>
    </row>
    <row r="9" spans="1:7" ht="20.100000000000001" customHeight="1" x14ac:dyDescent="0.25">
      <c r="A9" s="3">
        <v>7</v>
      </c>
      <c r="B9" s="4">
        <v>83.76</v>
      </c>
      <c r="C9" s="4">
        <f t="shared" si="0"/>
        <v>167.52</v>
      </c>
      <c r="D9" s="5" t="s">
        <v>19</v>
      </c>
      <c r="E9" s="5" t="s">
        <v>20</v>
      </c>
      <c r="F9" s="6" t="s">
        <v>21</v>
      </c>
      <c r="G9" s="5" t="s">
        <v>116</v>
      </c>
    </row>
    <row r="10" spans="1:7" ht="20.100000000000001" customHeight="1" x14ac:dyDescent="0.25">
      <c r="A10" s="3">
        <v>8</v>
      </c>
      <c r="B10" s="4">
        <v>58.38</v>
      </c>
      <c r="C10" s="4">
        <f t="shared" si="0"/>
        <v>116.76</v>
      </c>
      <c r="D10" s="5" t="s">
        <v>22</v>
      </c>
      <c r="E10" s="5" t="s">
        <v>23</v>
      </c>
      <c r="F10" s="6" t="s">
        <v>24</v>
      </c>
      <c r="G10" s="5" t="s">
        <v>25</v>
      </c>
    </row>
    <row r="11" spans="1:7" ht="20.100000000000001" customHeight="1" x14ac:dyDescent="0.25">
      <c r="A11" s="3">
        <v>9</v>
      </c>
      <c r="B11" s="4">
        <v>8.59</v>
      </c>
      <c r="C11" s="4">
        <f t="shared" si="0"/>
        <v>17.18</v>
      </c>
      <c r="D11" s="5" t="s">
        <v>139</v>
      </c>
      <c r="E11" s="5" t="s">
        <v>140</v>
      </c>
      <c r="F11" s="6" t="s">
        <v>141</v>
      </c>
      <c r="G11" s="5" t="s">
        <v>142</v>
      </c>
    </row>
    <row r="12" spans="1:7" ht="20.100000000000001" customHeight="1" x14ac:dyDescent="0.25">
      <c r="A12" s="3">
        <v>10</v>
      </c>
      <c r="B12" s="4">
        <v>46</v>
      </c>
      <c r="C12" s="4">
        <f t="shared" si="0"/>
        <v>92</v>
      </c>
      <c r="D12" s="5" t="s">
        <v>26</v>
      </c>
      <c r="E12" s="5" t="s">
        <v>27</v>
      </c>
      <c r="F12" s="6" t="s">
        <v>28</v>
      </c>
      <c r="G12" s="5" t="s">
        <v>29</v>
      </c>
    </row>
    <row r="13" spans="1:7" ht="20.100000000000001" customHeight="1" x14ac:dyDescent="0.25">
      <c r="A13" s="3">
        <v>11</v>
      </c>
      <c r="B13" s="4">
        <v>46</v>
      </c>
      <c r="C13" s="4">
        <f t="shared" si="0"/>
        <v>92</v>
      </c>
      <c r="D13" s="5" t="s">
        <v>30</v>
      </c>
      <c r="E13" s="5" t="s">
        <v>27</v>
      </c>
      <c r="F13" s="6" t="s">
        <v>31</v>
      </c>
      <c r="G13" s="5" t="s">
        <v>29</v>
      </c>
    </row>
    <row r="14" spans="1:7" ht="20.100000000000001" customHeight="1" x14ac:dyDescent="0.25">
      <c r="A14" s="3">
        <v>12</v>
      </c>
      <c r="B14" s="4">
        <v>46.5</v>
      </c>
      <c r="C14" s="4">
        <f t="shared" si="0"/>
        <v>93</v>
      </c>
      <c r="D14" s="5" t="s">
        <v>32</v>
      </c>
      <c r="E14" s="5" t="s">
        <v>27</v>
      </c>
      <c r="F14" s="6" t="s">
        <v>31</v>
      </c>
      <c r="G14" s="5" t="s">
        <v>33</v>
      </c>
    </row>
    <row r="15" spans="1:7" ht="20.100000000000001" customHeight="1" x14ac:dyDescent="0.25">
      <c r="A15" s="3">
        <v>13</v>
      </c>
      <c r="B15" s="4">
        <v>35.909999999999997</v>
      </c>
      <c r="C15" s="4">
        <f t="shared" si="0"/>
        <v>71.819999999999993</v>
      </c>
      <c r="D15" s="5" t="s">
        <v>146</v>
      </c>
      <c r="E15" s="5" t="s">
        <v>35</v>
      </c>
      <c r="F15" s="6" t="s">
        <v>36</v>
      </c>
      <c r="G15" s="5" t="s">
        <v>147</v>
      </c>
    </row>
    <row r="16" spans="1:7" ht="20.100000000000001" customHeight="1" x14ac:dyDescent="0.25">
      <c r="A16" s="3">
        <v>14</v>
      </c>
      <c r="B16" s="4">
        <v>37.270000000000003</v>
      </c>
      <c r="C16" s="4">
        <f t="shared" si="0"/>
        <v>74.540000000000006</v>
      </c>
      <c r="D16" s="5" t="s">
        <v>34</v>
      </c>
      <c r="E16" s="5" t="s">
        <v>35</v>
      </c>
      <c r="F16" s="6" t="s">
        <v>36</v>
      </c>
      <c r="G16" s="5" t="s">
        <v>37</v>
      </c>
    </row>
    <row r="17" spans="1:7" ht="20.100000000000001" customHeight="1" x14ac:dyDescent="0.25">
      <c r="A17" s="3">
        <v>15</v>
      </c>
      <c r="B17" s="4">
        <v>58.25</v>
      </c>
      <c r="C17" s="4">
        <f t="shared" si="0"/>
        <v>116.5</v>
      </c>
      <c r="D17" s="5" t="s">
        <v>38</v>
      </c>
      <c r="E17" s="5" t="s">
        <v>39</v>
      </c>
      <c r="F17" s="6" t="s">
        <v>40</v>
      </c>
      <c r="G17" s="5" t="s">
        <v>41</v>
      </c>
    </row>
    <row r="18" spans="1:7" ht="20.100000000000001" customHeight="1" x14ac:dyDescent="0.25">
      <c r="A18" s="3">
        <v>16</v>
      </c>
      <c r="B18" s="4">
        <v>28.57</v>
      </c>
      <c r="C18" s="4">
        <f t="shared" si="0"/>
        <v>57.14</v>
      </c>
      <c r="D18" s="5" t="s">
        <v>42</v>
      </c>
      <c r="E18" s="5" t="s">
        <v>43</v>
      </c>
      <c r="F18" s="6" t="s">
        <v>44</v>
      </c>
      <c r="G18" s="5" t="s">
        <v>45</v>
      </c>
    </row>
    <row r="19" spans="1:7" ht="20.100000000000001" customHeight="1" x14ac:dyDescent="0.25">
      <c r="A19" s="3">
        <v>17</v>
      </c>
      <c r="B19" s="4">
        <v>28.06</v>
      </c>
      <c r="C19" s="4">
        <f t="shared" si="0"/>
        <v>56.12</v>
      </c>
      <c r="D19" s="5" t="s">
        <v>130</v>
      </c>
      <c r="E19" s="5" t="s">
        <v>43</v>
      </c>
      <c r="F19" s="6" t="s">
        <v>44</v>
      </c>
      <c r="G19" s="5" t="s">
        <v>143</v>
      </c>
    </row>
    <row r="20" spans="1:7" ht="20.100000000000001" customHeight="1" x14ac:dyDescent="0.25">
      <c r="A20" s="3">
        <v>18</v>
      </c>
      <c r="B20" s="4">
        <v>12.1</v>
      </c>
      <c r="C20" s="4">
        <f t="shared" si="0"/>
        <v>24.2</v>
      </c>
      <c r="D20" s="5" t="s">
        <v>192</v>
      </c>
      <c r="E20" s="5" t="s">
        <v>193</v>
      </c>
      <c r="F20" s="6" t="s">
        <v>194</v>
      </c>
      <c r="G20" s="5" t="s">
        <v>192</v>
      </c>
    </row>
    <row r="21" spans="1:7" ht="20.100000000000001" customHeight="1" x14ac:dyDescent="0.25">
      <c r="A21" s="3">
        <v>19</v>
      </c>
      <c r="B21" s="4">
        <v>19.82</v>
      </c>
      <c r="C21" s="4">
        <f t="shared" si="0"/>
        <v>39.64</v>
      </c>
      <c r="D21" s="5" t="s">
        <v>125</v>
      </c>
      <c r="E21" s="5" t="s">
        <v>124</v>
      </c>
      <c r="F21" s="6" t="s">
        <v>126</v>
      </c>
      <c r="G21" s="5" t="s">
        <v>144</v>
      </c>
    </row>
    <row r="22" spans="1:7" ht="20.100000000000001" customHeight="1" x14ac:dyDescent="0.25">
      <c r="A22" s="3">
        <v>20</v>
      </c>
      <c r="B22" s="4">
        <v>18.32</v>
      </c>
      <c r="C22" s="4">
        <f t="shared" si="0"/>
        <v>36.64</v>
      </c>
      <c r="D22" s="5" t="s">
        <v>46</v>
      </c>
      <c r="E22" s="5" t="s">
        <v>47</v>
      </c>
      <c r="F22" s="6" t="s">
        <v>48</v>
      </c>
      <c r="G22" s="5" t="s">
        <v>49</v>
      </c>
    </row>
    <row r="23" spans="1:7" ht="20.100000000000001" customHeight="1" x14ac:dyDescent="0.25">
      <c r="A23" s="3">
        <v>21</v>
      </c>
      <c r="B23" s="4">
        <v>68.95</v>
      </c>
      <c r="C23" s="4">
        <f t="shared" si="0"/>
        <v>137.9</v>
      </c>
      <c r="D23" s="5" t="s">
        <v>50</v>
      </c>
      <c r="E23" s="5" t="s">
        <v>51</v>
      </c>
      <c r="F23" s="6" t="s">
        <v>52</v>
      </c>
      <c r="G23" s="5" t="s">
        <v>53</v>
      </c>
    </row>
    <row r="24" spans="1:7" ht="20.100000000000001" customHeight="1" x14ac:dyDescent="0.25">
      <c r="A24" s="3">
        <v>22</v>
      </c>
      <c r="B24" s="4">
        <v>83.59</v>
      </c>
      <c r="C24" s="4">
        <f t="shared" si="0"/>
        <v>167.18</v>
      </c>
      <c r="D24" s="5" t="s">
        <v>54</v>
      </c>
      <c r="E24" s="5" t="s">
        <v>55</v>
      </c>
      <c r="F24" s="6" t="s">
        <v>56</v>
      </c>
      <c r="G24" s="5" t="s">
        <v>57</v>
      </c>
    </row>
    <row r="25" spans="1:7" ht="20.100000000000001" customHeight="1" x14ac:dyDescent="0.25">
      <c r="A25" s="3">
        <v>23</v>
      </c>
      <c r="B25" s="4">
        <v>25.53</v>
      </c>
      <c r="C25" s="4">
        <f t="shared" si="0"/>
        <v>51.06</v>
      </c>
      <c r="D25" s="5" t="s">
        <v>121</v>
      </c>
      <c r="E25" s="5" t="s">
        <v>119</v>
      </c>
      <c r="F25" s="6" t="s">
        <v>122</v>
      </c>
      <c r="G25" s="5" t="s">
        <v>120</v>
      </c>
    </row>
    <row r="26" spans="1:7" ht="20.100000000000001" customHeight="1" x14ac:dyDescent="0.25">
      <c r="A26" s="3">
        <v>24</v>
      </c>
      <c r="B26" s="4">
        <v>17.170000000000002</v>
      </c>
      <c r="C26" s="4">
        <f t="shared" si="0"/>
        <v>34.340000000000003</v>
      </c>
      <c r="D26" s="5" t="s">
        <v>135</v>
      </c>
      <c r="E26" s="5" t="s">
        <v>136</v>
      </c>
      <c r="F26" s="6" t="s">
        <v>138</v>
      </c>
      <c r="G26" s="5" t="s">
        <v>137</v>
      </c>
    </row>
    <row r="27" spans="1:7" ht="20.100000000000001" customHeight="1" x14ac:dyDescent="0.25">
      <c r="A27" s="3">
        <v>25</v>
      </c>
      <c r="B27" s="4">
        <v>48.68</v>
      </c>
      <c r="C27" s="4">
        <f t="shared" si="0"/>
        <v>97.36</v>
      </c>
      <c r="D27" s="5" t="s">
        <v>58</v>
      </c>
      <c r="E27" s="5" t="s">
        <v>59</v>
      </c>
      <c r="F27" s="6" t="s">
        <v>60</v>
      </c>
      <c r="G27" s="5" t="s">
        <v>61</v>
      </c>
    </row>
    <row r="28" spans="1:7" ht="20.100000000000001" customHeight="1" x14ac:dyDescent="0.25">
      <c r="A28" s="3">
        <v>26</v>
      </c>
      <c r="B28" s="4">
        <v>50.23</v>
      </c>
      <c r="C28" s="4">
        <f t="shared" si="0"/>
        <v>100.46</v>
      </c>
      <c r="D28" s="5" t="s">
        <v>62</v>
      </c>
      <c r="E28" s="5" t="s">
        <v>59</v>
      </c>
      <c r="F28" s="6" t="s">
        <v>60</v>
      </c>
      <c r="G28" s="5" t="s">
        <v>63</v>
      </c>
    </row>
    <row r="29" spans="1:7" ht="20.100000000000001" customHeight="1" x14ac:dyDescent="0.25">
      <c r="A29" s="3">
        <v>27</v>
      </c>
      <c r="B29" s="4">
        <v>46.7</v>
      </c>
      <c r="C29" s="4">
        <f t="shared" si="0"/>
        <v>93.4</v>
      </c>
      <c r="D29" s="5" t="s">
        <v>64</v>
      </c>
      <c r="E29" s="5" t="s">
        <v>59</v>
      </c>
      <c r="F29" s="6" t="s">
        <v>60</v>
      </c>
      <c r="G29" s="5" t="s">
        <v>129</v>
      </c>
    </row>
    <row r="30" spans="1:7" ht="20.100000000000001" customHeight="1" x14ac:dyDescent="0.25">
      <c r="A30" s="3">
        <v>28</v>
      </c>
      <c r="B30" s="4">
        <v>46.84</v>
      </c>
      <c r="C30" s="4">
        <f t="shared" si="0"/>
        <v>93.68</v>
      </c>
      <c r="D30" s="5" t="s">
        <v>131</v>
      </c>
      <c r="E30" s="5" t="s">
        <v>132</v>
      </c>
      <c r="F30" s="6" t="s">
        <v>133</v>
      </c>
      <c r="G30" s="5" t="s">
        <v>134</v>
      </c>
    </row>
    <row r="31" spans="1:7" ht="20.100000000000001" customHeight="1" x14ac:dyDescent="0.25">
      <c r="A31" s="3">
        <v>29</v>
      </c>
      <c r="B31" s="4">
        <v>31.94</v>
      </c>
      <c r="C31" s="4">
        <f t="shared" si="0"/>
        <v>63.88</v>
      </c>
      <c r="D31" s="5" t="s">
        <v>65</v>
      </c>
      <c r="E31" s="5" t="s">
        <v>66</v>
      </c>
      <c r="F31" s="6" t="s">
        <v>67</v>
      </c>
      <c r="G31" s="5" t="s">
        <v>68</v>
      </c>
    </row>
    <row r="32" spans="1:7" ht="20.100000000000001" customHeight="1" x14ac:dyDescent="0.25">
      <c r="A32" s="3">
        <v>30</v>
      </c>
      <c r="B32" s="4">
        <v>39.159999999999997</v>
      </c>
      <c r="C32" s="4">
        <f t="shared" si="0"/>
        <v>78.319999999999993</v>
      </c>
      <c r="D32" s="5" t="s">
        <v>69</v>
      </c>
      <c r="E32" s="5" t="s">
        <v>70</v>
      </c>
      <c r="F32" s="6" t="s">
        <v>71</v>
      </c>
      <c r="G32" s="5" t="s">
        <v>72</v>
      </c>
    </row>
    <row r="33" spans="1:7" ht="20.100000000000001" customHeight="1" x14ac:dyDescent="0.25">
      <c r="A33" s="3">
        <v>31</v>
      </c>
      <c r="B33" s="4">
        <v>15.55</v>
      </c>
      <c r="C33" s="4">
        <f t="shared" si="0"/>
        <v>31.1</v>
      </c>
      <c r="D33" s="5" t="s">
        <v>73</v>
      </c>
      <c r="E33" s="5" t="s">
        <v>74</v>
      </c>
      <c r="F33" s="6" t="s">
        <v>75</v>
      </c>
      <c r="G33" s="5" t="s">
        <v>117</v>
      </c>
    </row>
    <row r="34" spans="1:7" ht="20.100000000000001" customHeight="1" x14ac:dyDescent="0.25">
      <c r="A34" s="3">
        <v>32</v>
      </c>
      <c r="B34" s="4">
        <v>6.25</v>
      </c>
      <c r="C34" s="4">
        <f t="shared" si="0"/>
        <v>12.5</v>
      </c>
      <c r="D34" s="5" t="s">
        <v>76</v>
      </c>
      <c r="E34" s="5" t="s">
        <v>77</v>
      </c>
      <c r="F34" s="6" t="s">
        <v>78</v>
      </c>
      <c r="G34" s="5" t="s">
        <v>197</v>
      </c>
    </row>
    <row r="35" spans="1:7" ht="20.100000000000001" customHeight="1" x14ac:dyDescent="0.25">
      <c r="A35" s="3">
        <v>33</v>
      </c>
      <c r="B35" s="4">
        <v>9.2100000000000009</v>
      </c>
      <c r="C35" s="4">
        <f t="shared" si="0"/>
        <v>18.420000000000002</v>
      </c>
      <c r="D35" s="5" t="s">
        <v>79</v>
      </c>
      <c r="E35" s="5" t="s">
        <v>80</v>
      </c>
      <c r="F35" s="6" t="s">
        <v>81</v>
      </c>
      <c r="G35" s="5" t="s">
        <v>82</v>
      </c>
    </row>
    <row r="36" spans="1:7" ht="20.100000000000001" customHeight="1" x14ac:dyDescent="0.25">
      <c r="A36" s="3">
        <v>34</v>
      </c>
      <c r="B36" s="4">
        <v>35.86</v>
      </c>
      <c r="C36" s="4">
        <f t="shared" si="0"/>
        <v>71.72</v>
      </c>
      <c r="D36" s="5" t="s">
        <v>83</v>
      </c>
      <c r="E36" s="5" t="s">
        <v>84</v>
      </c>
      <c r="F36" s="6" t="s">
        <v>85</v>
      </c>
      <c r="G36" s="5" t="s">
        <v>86</v>
      </c>
    </row>
    <row r="37" spans="1:7" ht="20.100000000000001" customHeight="1" x14ac:dyDescent="0.25">
      <c r="A37" s="3">
        <v>35</v>
      </c>
      <c r="B37" s="4">
        <v>16.09</v>
      </c>
      <c r="C37" s="4">
        <f t="shared" si="0"/>
        <v>32.18</v>
      </c>
      <c r="D37" s="5" t="s">
        <v>87</v>
      </c>
      <c r="E37" s="5" t="s">
        <v>88</v>
      </c>
      <c r="F37" s="6" t="s">
        <v>89</v>
      </c>
      <c r="G37" s="5" t="s">
        <v>118</v>
      </c>
    </row>
    <row r="38" spans="1:7" ht="20.100000000000001" customHeight="1" x14ac:dyDescent="0.25">
      <c r="A38" s="3">
        <v>36</v>
      </c>
      <c r="B38" s="4">
        <v>43.2</v>
      </c>
      <c r="C38" s="4">
        <f t="shared" si="0"/>
        <v>86.4</v>
      </c>
      <c r="D38" s="5" t="s">
        <v>188</v>
      </c>
      <c r="E38" s="5" t="s">
        <v>189</v>
      </c>
      <c r="F38" s="6"/>
      <c r="G38" s="5" t="s">
        <v>190</v>
      </c>
    </row>
    <row r="39" spans="1:7" ht="20.100000000000001" customHeight="1" x14ac:dyDescent="0.25">
      <c r="A39" s="3">
        <v>37</v>
      </c>
      <c r="B39" s="4">
        <v>25.78</v>
      </c>
      <c r="C39" s="4">
        <f t="shared" si="0"/>
        <v>51.56</v>
      </c>
      <c r="D39" s="5" t="s">
        <v>90</v>
      </c>
      <c r="E39" s="5" t="s">
        <v>91</v>
      </c>
      <c r="F39" s="6" t="s">
        <v>92</v>
      </c>
      <c r="G39" s="5" t="s">
        <v>93</v>
      </c>
    </row>
    <row r="40" spans="1:7" ht="20.100000000000001" customHeight="1" x14ac:dyDescent="0.25">
      <c r="A40" s="3">
        <v>38</v>
      </c>
      <c r="B40" s="4">
        <v>23</v>
      </c>
      <c r="C40" s="4">
        <f t="shared" si="0"/>
        <v>46</v>
      </c>
      <c r="D40" s="5" t="s">
        <v>186</v>
      </c>
      <c r="E40" s="5" t="s">
        <v>91</v>
      </c>
      <c r="F40" s="6" t="s">
        <v>92</v>
      </c>
      <c r="G40" s="5" t="s">
        <v>187</v>
      </c>
    </row>
    <row r="41" spans="1:7" ht="20.100000000000001" customHeight="1" x14ac:dyDescent="0.25">
      <c r="A41" s="3">
        <v>39</v>
      </c>
      <c r="B41" s="4">
        <v>42.46</v>
      </c>
      <c r="C41" s="4">
        <f t="shared" si="0"/>
        <v>84.92</v>
      </c>
      <c r="D41" s="5" t="s">
        <v>94</v>
      </c>
      <c r="E41" s="5" t="s">
        <v>95</v>
      </c>
      <c r="F41" s="6" t="s">
        <v>96</v>
      </c>
      <c r="G41" s="5" t="s">
        <v>97</v>
      </c>
    </row>
    <row r="42" spans="1:7" ht="20.100000000000001" customHeight="1" x14ac:dyDescent="0.25">
      <c r="A42" s="3">
        <v>40</v>
      </c>
      <c r="B42" s="4">
        <v>43.23</v>
      </c>
      <c r="C42" s="4">
        <f t="shared" si="0"/>
        <v>86.46</v>
      </c>
      <c r="D42" s="5" t="s">
        <v>98</v>
      </c>
      <c r="E42" s="5" t="s">
        <v>99</v>
      </c>
      <c r="F42" s="6" t="s">
        <v>100</v>
      </c>
      <c r="G42" s="5" t="s">
        <v>101</v>
      </c>
    </row>
    <row r="43" spans="1:7" ht="20.100000000000001" customHeight="1" x14ac:dyDescent="0.25">
      <c r="A43" s="3">
        <v>41</v>
      </c>
      <c r="B43" s="4">
        <v>43.69</v>
      </c>
      <c r="C43" s="4">
        <f t="shared" si="0"/>
        <v>87.38</v>
      </c>
      <c r="D43" s="5" t="s">
        <v>102</v>
      </c>
      <c r="E43" s="5" t="s">
        <v>103</v>
      </c>
      <c r="F43" s="6" t="s">
        <v>104</v>
      </c>
      <c r="G43" s="5" t="s">
        <v>105</v>
      </c>
    </row>
    <row r="44" spans="1:7" ht="20.100000000000001" customHeight="1" x14ac:dyDescent="0.25">
      <c r="A44" s="3">
        <v>42</v>
      </c>
      <c r="B44" s="4">
        <v>49.86</v>
      </c>
      <c r="C44" s="4">
        <f t="shared" si="0"/>
        <v>99.72</v>
      </c>
      <c r="D44" s="5" t="s">
        <v>106</v>
      </c>
      <c r="E44" s="5" t="s">
        <v>107</v>
      </c>
      <c r="F44" s="6" t="s">
        <v>108</v>
      </c>
      <c r="G44" s="5" t="s">
        <v>109</v>
      </c>
    </row>
    <row r="45" spans="1:7" x14ac:dyDescent="0.25">
      <c r="A45" s="8" t="s">
        <v>148</v>
      </c>
      <c r="B45" s="8"/>
      <c r="C45" s="8"/>
      <c r="D45" s="8"/>
      <c r="E45" s="8"/>
      <c r="F45" s="8"/>
      <c r="G45" s="8"/>
    </row>
    <row r="46" spans="1:7" ht="19.5" customHeight="1" x14ac:dyDescent="0.25">
      <c r="A46" s="3">
        <v>43</v>
      </c>
      <c r="B46" s="4">
        <v>7.23</v>
      </c>
      <c r="C46" s="4">
        <v>17.43</v>
      </c>
      <c r="D46" s="5" t="s">
        <v>149</v>
      </c>
      <c r="E46" s="5" t="s">
        <v>159</v>
      </c>
      <c r="F46" s="6" t="s">
        <v>150</v>
      </c>
      <c r="G46" s="5" t="s">
        <v>151</v>
      </c>
    </row>
    <row r="47" spans="1:7" ht="19.5" customHeight="1" x14ac:dyDescent="0.25">
      <c r="A47" s="3">
        <v>44</v>
      </c>
      <c r="B47" s="4">
        <f>15.24*0.5</f>
        <v>7.62</v>
      </c>
      <c r="C47" s="4">
        <v>15.24</v>
      </c>
      <c r="D47" s="5" t="s">
        <v>152</v>
      </c>
      <c r="E47" s="5" t="s">
        <v>160</v>
      </c>
      <c r="F47" s="6" t="s">
        <v>153</v>
      </c>
      <c r="G47" s="5" t="s">
        <v>154</v>
      </c>
    </row>
    <row r="48" spans="1:7" ht="19.5" customHeight="1" x14ac:dyDescent="0.25">
      <c r="A48" s="3">
        <v>45</v>
      </c>
      <c r="B48" s="4">
        <v>1.85</v>
      </c>
      <c r="C48" s="4">
        <f>1.85*2</f>
        <v>3.7</v>
      </c>
      <c r="D48" s="5" t="s">
        <v>155</v>
      </c>
      <c r="E48" s="5" t="s">
        <v>16</v>
      </c>
      <c r="F48" s="6" t="s">
        <v>17</v>
      </c>
      <c r="G48" s="5" t="s">
        <v>156</v>
      </c>
    </row>
    <row r="49" spans="1:7" ht="19.5" customHeight="1" x14ac:dyDescent="0.25">
      <c r="A49" s="3">
        <v>46</v>
      </c>
      <c r="B49" s="4">
        <f>19.94*0.5</f>
        <v>9.9700000000000006</v>
      </c>
      <c r="C49" s="4">
        <v>19.940000000000001</v>
      </c>
      <c r="D49" s="5" t="s">
        <v>157</v>
      </c>
      <c r="E49" s="5" t="s">
        <v>158</v>
      </c>
      <c r="F49" s="6" t="s">
        <v>161</v>
      </c>
      <c r="G49" s="5" t="s">
        <v>162</v>
      </c>
    </row>
    <row r="50" spans="1:7" ht="19.5" customHeight="1" x14ac:dyDescent="0.25">
      <c r="A50" s="3">
        <v>47</v>
      </c>
      <c r="B50" s="4">
        <v>2.44</v>
      </c>
      <c r="C50" s="4">
        <f>2.44*2</f>
        <v>4.88</v>
      </c>
      <c r="D50" s="5" t="s">
        <v>163</v>
      </c>
      <c r="E50" s="5" t="s">
        <v>164</v>
      </c>
      <c r="F50" s="6" t="s">
        <v>165</v>
      </c>
      <c r="G50" s="5" t="s">
        <v>166</v>
      </c>
    </row>
    <row r="51" spans="1:7" ht="19.5" customHeight="1" x14ac:dyDescent="0.25">
      <c r="A51" s="3">
        <v>48</v>
      </c>
      <c r="B51" s="4">
        <v>7.95</v>
      </c>
      <c r="C51" s="4">
        <f>7.95*2</f>
        <v>15.9</v>
      </c>
      <c r="D51" s="5" t="s">
        <v>171</v>
      </c>
      <c r="E51" s="5" t="s">
        <v>140</v>
      </c>
      <c r="F51" s="6" t="s">
        <v>141</v>
      </c>
      <c r="G51" s="5" t="s">
        <v>167</v>
      </c>
    </row>
    <row r="52" spans="1:7" ht="19.5" customHeight="1" x14ac:dyDescent="0.25">
      <c r="A52" s="3">
        <v>49</v>
      </c>
      <c r="B52" s="4">
        <v>7.2</v>
      </c>
      <c r="C52" s="4">
        <v>14.4</v>
      </c>
      <c r="D52" s="5" t="s">
        <v>174</v>
      </c>
      <c r="E52" s="5" t="s">
        <v>77</v>
      </c>
      <c r="F52" s="6" t="s">
        <v>78</v>
      </c>
      <c r="G52" s="5" t="s">
        <v>173</v>
      </c>
    </row>
    <row r="53" spans="1:7" ht="19.5" customHeight="1" x14ac:dyDescent="0.25">
      <c r="A53" s="3">
        <v>50</v>
      </c>
      <c r="B53" s="4">
        <v>9.9</v>
      </c>
      <c r="C53" s="4">
        <f>9.9*2</f>
        <v>19.8</v>
      </c>
      <c r="D53" s="5" t="s">
        <v>175</v>
      </c>
      <c r="E53" s="5" t="s">
        <v>12</v>
      </c>
      <c r="F53" s="6" t="s">
        <v>13</v>
      </c>
      <c r="G53" s="5" t="s">
        <v>169</v>
      </c>
    </row>
    <row r="54" spans="1:7" ht="19.5" customHeight="1" x14ac:dyDescent="0.25">
      <c r="A54" s="3">
        <v>51</v>
      </c>
      <c r="B54" s="4">
        <v>8</v>
      </c>
      <c r="C54" s="4">
        <v>16</v>
      </c>
      <c r="D54" s="5" t="s">
        <v>176</v>
      </c>
      <c r="E54" s="5" t="s">
        <v>12</v>
      </c>
      <c r="F54" s="6" t="s">
        <v>13</v>
      </c>
      <c r="G54" s="5" t="s">
        <v>170</v>
      </c>
    </row>
    <row r="55" spans="1:7" ht="19.5" customHeight="1" x14ac:dyDescent="0.25">
      <c r="A55" s="3">
        <v>52</v>
      </c>
      <c r="B55" s="4">
        <f>10.44/2</f>
        <v>5.22</v>
      </c>
      <c r="C55" s="4">
        <v>10.44</v>
      </c>
      <c r="D55" s="5" t="s">
        <v>177</v>
      </c>
      <c r="E55" s="5" t="s">
        <v>172</v>
      </c>
      <c r="F55" s="6" t="s">
        <v>178</v>
      </c>
      <c r="G55" s="5" t="s">
        <v>168</v>
      </c>
    </row>
    <row r="56" spans="1:7" x14ac:dyDescent="0.25">
      <c r="A56" s="9" t="s">
        <v>179</v>
      </c>
      <c r="B56" s="9"/>
      <c r="C56" s="9"/>
      <c r="D56" s="9"/>
      <c r="E56" s="9"/>
      <c r="F56" s="9"/>
      <c r="G56" s="9"/>
    </row>
    <row r="57" spans="1:7" ht="19.5" customHeight="1" x14ac:dyDescent="0.25">
      <c r="A57" s="3">
        <v>53</v>
      </c>
      <c r="B57" s="4">
        <v>5.7</v>
      </c>
      <c r="C57" s="4">
        <f>+B57*2</f>
        <v>11.4</v>
      </c>
      <c r="D57" s="7" t="s">
        <v>202</v>
      </c>
      <c r="E57" s="5" t="s">
        <v>12</v>
      </c>
      <c r="F57" s="6" t="s">
        <v>13</v>
      </c>
      <c r="G57" s="5" t="s">
        <v>201</v>
      </c>
    </row>
    <row r="58" spans="1:7" ht="19.5" customHeight="1" x14ac:dyDescent="0.25">
      <c r="A58" s="3">
        <v>54</v>
      </c>
      <c r="B58" s="4">
        <v>2.81</v>
      </c>
      <c r="C58" s="4">
        <f>2.81*2</f>
        <v>5.62</v>
      </c>
      <c r="D58" s="5" t="s">
        <v>180</v>
      </c>
      <c r="E58" s="5" t="s">
        <v>16</v>
      </c>
      <c r="F58" s="6" t="s">
        <v>17</v>
      </c>
      <c r="G58" s="5" t="s">
        <v>181</v>
      </c>
    </row>
    <row r="59" spans="1:7" ht="19.5" customHeight="1" x14ac:dyDescent="0.25">
      <c r="A59" s="3">
        <v>55</v>
      </c>
      <c r="B59" s="4">
        <v>7.5</v>
      </c>
      <c r="C59" s="4">
        <f>+B59-2</f>
        <v>5.5</v>
      </c>
      <c r="D59" s="5" t="s">
        <v>198</v>
      </c>
      <c r="E59" s="5" t="s">
        <v>140</v>
      </c>
      <c r="F59" s="6" t="s">
        <v>141</v>
      </c>
      <c r="G59" s="5" t="s">
        <v>199</v>
      </c>
    </row>
    <row r="60" spans="1:7" ht="19.5" customHeight="1" x14ac:dyDescent="0.25">
      <c r="A60" s="3">
        <v>56</v>
      </c>
      <c r="B60" s="4">
        <v>9.36</v>
      </c>
      <c r="C60" s="4">
        <f>9.36*2</f>
        <v>18.72</v>
      </c>
      <c r="D60" s="5" t="s">
        <v>182</v>
      </c>
      <c r="E60" s="5" t="s">
        <v>77</v>
      </c>
      <c r="F60" s="6" t="s">
        <v>78</v>
      </c>
      <c r="G60" s="5" t="s">
        <v>183</v>
      </c>
    </row>
    <row r="61" spans="1:7" ht="19.5" customHeight="1" x14ac:dyDescent="0.25">
      <c r="A61" s="3">
        <v>57</v>
      </c>
      <c r="B61" s="4">
        <v>6.06</v>
      </c>
      <c r="C61" s="4">
        <f>6.06*2</f>
        <v>12.12</v>
      </c>
      <c r="D61" s="5" t="s">
        <v>184</v>
      </c>
      <c r="E61" s="5" t="s">
        <v>160</v>
      </c>
      <c r="F61" s="6" t="s">
        <v>153</v>
      </c>
      <c r="G61" s="5" t="s">
        <v>185</v>
      </c>
    </row>
    <row r="62" spans="1:7" ht="19.5" customHeight="1" x14ac:dyDescent="0.25">
      <c r="A62" s="3">
        <v>58</v>
      </c>
      <c r="B62" s="4">
        <v>5.0999999999999996</v>
      </c>
      <c r="C62" s="4">
        <f>6.06*2</f>
        <v>12.12</v>
      </c>
      <c r="D62" s="5" t="s">
        <v>196</v>
      </c>
      <c r="E62" s="5" t="s">
        <v>164</v>
      </c>
      <c r="F62" s="6" t="s">
        <v>165</v>
      </c>
      <c r="G62" s="5" t="s">
        <v>195</v>
      </c>
    </row>
    <row r="63" spans="1:7" ht="23.25" customHeight="1" x14ac:dyDescent="0.25">
      <c r="A63" s="3">
        <v>59</v>
      </c>
      <c r="B63" s="4">
        <v>8.3000000000000007</v>
      </c>
      <c r="C63" s="4">
        <f>+B63*2</f>
        <v>16.600000000000001</v>
      </c>
      <c r="D63" s="7" t="s">
        <v>204</v>
      </c>
      <c r="E63" s="5" t="s">
        <v>205</v>
      </c>
      <c r="F63" s="6" t="s">
        <v>161</v>
      </c>
      <c r="G63" s="5" t="s">
        <v>203</v>
      </c>
    </row>
  </sheetData>
  <sheetProtection selectLockedCells="1" selectUnlockedCells="1"/>
  <mergeCells count="3">
    <mergeCell ref="A45:G45"/>
    <mergeCell ref="A56:G56"/>
    <mergeCell ref="D1:F1"/>
  </mergeCells>
  <pageMargins left="0.7" right="0.7" top="0.75" bottom="0.75" header="0.3" footer="0.3"/>
  <pageSetup scale="80" orientation="portrait" r:id="rId1"/>
  <rowBreaks count="1" manualBreakCount="1">
    <brk id="44" max="16383" man="1"/>
  </rowBreaks>
  <ignoredErrors>
    <ignoredError sqref="F41:F44 F3:F14 F46:F55 F39 F21:F37 F16:F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Moore</dc:creator>
  <cp:lastModifiedBy>Judy Bass</cp:lastModifiedBy>
  <cp:lastPrinted>2016-04-28T14:33:29Z</cp:lastPrinted>
  <dcterms:created xsi:type="dcterms:W3CDTF">2015-03-30T17:28:34Z</dcterms:created>
  <dcterms:modified xsi:type="dcterms:W3CDTF">2016-05-25T16:03:14Z</dcterms:modified>
</cp:coreProperties>
</file>